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10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<sst xmlns="http://schemas.openxmlformats.org/spreadsheetml/2006/main" count="71" uniqueCount="61">
  <si>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 xml:space="preserve">Equipment </t>
  </si>
  <si>
    <t>Specification</t>
  </si>
  <si>
    <t>No.</t>
  </si>
  <si>
    <t>Price / 1 set</t>
  </si>
  <si>
    <t>Outer Tube 12mm, Inner Tube 6mm Heat Leak &lt; 1W/m</t>
  </si>
  <si>
    <t>Cold Valve</t>
  </si>
  <si>
    <t>Normal Valve</t>
  </si>
  <si>
    <t>Power Source</t>
  </si>
  <si>
    <t>PCS, AUX heater, 50V, 0.5A</t>
  </si>
  <si>
    <t>100 litter/min</t>
  </si>
  <si>
    <t>Pressure Transmitter</t>
  </si>
  <si>
    <t>0 - 500kPa A</t>
  </si>
  <si>
    <t>LHe Level Meter</t>
  </si>
  <si>
    <t>Vacuum pump unit</t>
  </si>
  <si>
    <t>200 litter/min, with Gate Valve</t>
  </si>
  <si>
    <t>Product, Product code</t>
  </si>
  <si>
    <r>
      <t>Yamatake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CMQ0050B/C</t>
    </r>
  </si>
  <si>
    <t>Torishya</t>
  </si>
  <si>
    <t>PtCo, CGR thermo-sensor power source   1mA 10V</t>
  </si>
  <si>
    <t>Agilent N6761A</t>
  </si>
  <si>
    <t>Agilent  N6736B</t>
  </si>
  <si>
    <t>Main frame for PCS, AUX, PtCo, CGR power source</t>
  </si>
  <si>
    <t>Agilent N6700B</t>
  </si>
  <si>
    <t xml:space="preserve">Excitation, 8V, 500A </t>
  </si>
  <si>
    <t>Agilent 6681</t>
  </si>
  <si>
    <t>Data Logger</t>
  </si>
  <si>
    <t>Agilent 34970A</t>
  </si>
  <si>
    <r>
      <t>Yamatake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PTG6G-G4</t>
    </r>
  </si>
  <si>
    <t>AMI 133D</t>
  </si>
  <si>
    <t>Field Sensor</t>
  </si>
  <si>
    <t>Transportation</t>
  </si>
  <si>
    <t>from KEK to DESY, from DESY to KEK</t>
  </si>
  <si>
    <t>KEK ENGINEERINGT NOTE</t>
  </si>
  <si>
    <t>subject</t>
  </si>
  <si>
    <t>project</t>
  </si>
  <si>
    <t>ILC</t>
  </si>
  <si>
    <t>by</t>
  </si>
  <si>
    <t>Y. Makida</t>
  </si>
  <si>
    <t>This exist in KEK for the operation in DESY.</t>
  </si>
  <si>
    <t>This exist in KEK for the operation in DESY.</t>
  </si>
  <si>
    <t>This exist in KEK for the operaiton in DESY. AC input have to be changed from 200 V to 220 V possibley.</t>
  </si>
  <si>
    <t>This is to be outfitted by DESY and need not to transported to KEK.</t>
  </si>
  <si>
    <t>LHe transfer line</t>
  </si>
  <si>
    <t>Mass Flow Meter</t>
  </si>
  <si>
    <t xml:space="preserve">Multiplexer </t>
  </si>
  <si>
    <t>Personal computer</t>
  </si>
  <si>
    <t>0 - 2 tesla</t>
  </si>
  <si>
    <t>DELL</t>
  </si>
  <si>
    <t>Signal wires, wiring terminals, etc.</t>
  </si>
  <si>
    <t>Breaker and bus cabling inside the power source lack.</t>
  </si>
  <si>
    <t>Cables b/w magnet and the power source lack.</t>
  </si>
  <si>
    <t>This is to be outfitte by KEK..</t>
  </si>
  <si>
    <t>Modified cost estimation about PCMAG which is transported to and operated in DESY</t>
  </si>
  <si>
    <r>
      <t>If users do not mind discharging the magnet and refilling Lhe every 9 days, this special transfer line is not necessary. This operation takes less than 3 hours.</t>
    </r>
    <r>
      <rPr>
        <b/>
        <sz val="11"/>
        <color indexed="10"/>
        <rFont val="ＭＳ Ｐゴシック"/>
        <family val="3"/>
      </rPr>
      <t xml:space="preserve"> And in this case DESY outfits the transfer line which need not to be transported to KEK</t>
    </r>
    <r>
      <rPr>
        <sz val="11"/>
        <rFont val="ＭＳ Ｐゴシック"/>
        <family val="3"/>
      </rPr>
      <t>.</t>
    </r>
  </si>
  <si>
    <t>AMI level transducer</t>
  </si>
  <si>
    <t>These exist in KEK and can be transported to DESY with the magnet.</t>
  </si>
  <si>
    <t>Thes are to be outfitted by DESY internally.</t>
  </si>
  <si>
    <t xml:space="preserve">These are necessary for the development in KEK. </t>
  </si>
  <si>
    <t>Price (€)</t>
  </si>
  <si>
    <t>Price (¥)</t>
  </si>
  <si>
    <t>SUM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</si>
</sst>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\&quot;#,##0_);[Red]\(&quot;\&quot;#,##0\)"/>
    <numFmt numFmtId="182" formatCode="#,##0.00\ _€"/>
  </numFmts>
  <fonts count="7">
    <font>
      <sz val="11"/>
      <name val="ＭＳ Ｐゴシック"/>
      <family val="3"/>
    </font>
    <font>
      <sz val="10"/>
      <name val="Times New Roman"/>
      <family val="1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165" fontId="1" fillId="0" borderId="4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164" fontId="1" fillId="0" borderId="4" xfId="0" applyNumberFormat="1" applyFont="1" applyBorder="1" applyAlignment="1">
      <alignment horizontal="justify" vertical="top" wrapText="1"/>
    </xf>
    <xf numFmtId="181" fontId="1" fillId="0" borderId="4" xfId="0" applyNumberFormat="1" applyFont="1" applyBorder="1" applyAlignment="1">
      <alignment horizontal="justify" vertical="top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165" fontId="1" fillId="0" borderId="11" xfId="0" applyNumberFormat="1" applyFont="1" applyBorder="1" applyAlignment="1">
      <alignment horizontal="justify" vertical="top" wrapText="1"/>
    </xf>
    <xf numFmtId="181" fontId="1" fillId="0" borderId="11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165" fontId="1" fillId="0" borderId="13" xfId="0" applyNumberFormat="1" applyFont="1" applyBorder="1" applyAlignment="1">
      <alignment horizontal="justify" vertical="top" wrapText="1"/>
    </xf>
    <xf numFmtId="181" fontId="1" fillId="0" borderId="13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165" fontId="1" fillId="0" borderId="15" xfId="0" applyNumberFormat="1" applyFont="1" applyBorder="1" applyAlignment="1">
      <alignment horizontal="justify" vertical="top" wrapText="1"/>
    </xf>
    <xf numFmtId="181" fontId="1" fillId="0" borderId="15" xfId="0" applyNumberFormat="1" applyFont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4" xfId="0" applyNumberFormat="1" applyFont="1" applyFill="1" applyBorder="1" applyAlignment="1">
      <alignment horizontal="justify" vertical="top" wrapText="1"/>
    </xf>
    <xf numFmtId="181" fontId="1" fillId="2" borderId="4" xfId="0" applyNumberFormat="1" applyFont="1" applyFill="1" applyBorder="1" applyAlignment="1">
      <alignment horizontal="justify" vertical="top" wrapText="1"/>
    </xf>
    <xf numFmtId="0" fontId="0" fillId="2" borderId="1" xfId="0" applyFill="1" applyBorder="1" applyAlignment="1">
      <alignment vertical="center" wrapText="1"/>
    </xf>
    <xf numFmtId="0" fontId="1" fillId="3" borderId="4" xfId="0" applyFont="1" applyFill="1" applyBorder="1" applyAlignment="1">
      <alignment horizontal="justify" vertical="top" wrapText="1"/>
    </xf>
    <xf numFmtId="165" fontId="1" fillId="3" borderId="4" xfId="0" applyNumberFormat="1" applyFont="1" applyFill="1" applyBorder="1" applyAlignment="1">
      <alignment horizontal="justify" vertical="top" wrapText="1"/>
    </xf>
    <xf numFmtId="181" fontId="1" fillId="3" borderId="4" xfId="0" applyNumberFormat="1" applyFont="1" applyFill="1" applyBorder="1" applyAlignment="1">
      <alignment horizontal="justify" vertical="top" wrapText="1"/>
    </xf>
    <xf numFmtId="0" fontId="0" fillId="3" borderId="1" xfId="0" applyFill="1" applyBorder="1" applyAlignment="1">
      <alignment vertical="center" wrapText="1"/>
    </xf>
    <xf numFmtId="0" fontId="1" fillId="4" borderId="9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justify" vertical="top" wrapText="1"/>
    </xf>
    <xf numFmtId="165" fontId="1" fillId="4" borderId="9" xfId="0" applyNumberFormat="1" applyFont="1" applyFill="1" applyBorder="1" applyAlignment="1">
      <alignment horizontal="justify" vertical="top" wrapText="1"/>
    </xf>
    <xf numFmtId="0" fontId="0" fillId="4" borderId="9" xfId="0" applyNumberFormat="1" applyFill="1" applyBorder="1" applyAlignment="1">
      <alignment vertical="center" wrapText="1"/>
    </xf>
    <xf numFmtId="0" fontId="1" fillId="4" borderId="5" xfId="0" applyFont="1" applyFill="1" applyBorder="1" applyAlignment="1">
      <alignment horizontal="justify" vertical="top" wrapText="1"/>
    </xf>
    <xf numFmtId="0" fontId="0" fillId="4" borderId="5" xfId="0" applyFill="1" applyBorder="1" applyAlignment="1">
      <alignment horizontal="justify" vertical="top" wrapText="1"/>
    </xf>
    <xf numFmtId="0" fontId="0" fillId="4" borderId="5" xfId="0" applyNumberFormat="1" applyFill="1" applyBorder="1" applyAlignment="1">
      <alignment vertical="center" wrapText="1"/>
    </xf>
    <xf numFmtId="0" fontId="1" fillId="4" borderId="3" xfId="0" applyFont="1" applyFill="1" applyBorder="1" applyAlignment="1">
      <alignment horizontal="justify" vertical="top" wrapText="1"/>
    </xf>
    <xf numFmtId="0" fontId="0" fillId="4" borderId="3" xfId="0" applyFill="1" applyBorder="1" applyAlignment="1">
      <alignment horizontal="justify" vertical="top" wrapText="1"/>
    </xf>
    <xf numFmtId="0" fontId="0" fillId="4" borderId="3" xfId="0" applyNumberForma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horizontal="justify" vertical="top" wrapText="1"/>
    </xf>
    <xf numFmtId="181" fontId="1" fillId="4" borderId="4" xfId="0" applyNumberFormat="1" applyFont="1" applyFill="1" applyBorder="1" applyAlignment="1">
      <alignment horizontal="justify" vertical="top" wrapText="1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justify" vertical="top" wrapText="1"/>
    </xf>
    <xf numFmtId="165" fontId="1" fillId="4" borderId="2" xfId="0" applyNumberFormat="1" applyFont="1" applyFill="1" applyBorder="1" applyAlignment="1">
      <alignment horizontal="justify" vertical="top" wrapText="1"/>
    </xf>
    <xf numFmtId="181" fontId="1" fillId="4" borderId="2" xfId="0" applyNumberFormat="1" applyFont="1" applyFill="1" applyBorder="1" applyAlignment="1">
      <alignment horizontal="justify" vertical="top" wrapText="1"/>
    </xf>
    <xf numFmtId="0" fontId="1" fillId="5" borderId="0" xfId="0" applyFont="1" applyFill="1" applyBorder="1" applyAlignment="1">
      <alignment horizontal="justify" vertical="top" wrapText="1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6" fontId="0" fillId="0" borderId="0" xfId="0" applyNumberFormat="1" applyAlignment="1">
      <alignment vertical="center"/>
    </xf>
    <xf numFmtId="165" fontId="1" fillId="5" borderId="9" xfId="0" applyNumberFormat="1" applyFont="1" applyFill="1" applyBorder="1" applyAlignment="1">
      <alignment horizontal="justify" vertical="top" wrapText="1"/>
    </xf>
    <xf numFmtId="165" fontId="1" fillId="2" borderId="9" xfId="0" applyNumberFormat="1" applyFont="1" applyFill="1" applyBorder="1" applyAlignment="1">
      <alignment horizontal="justify" vertical="top" wrapText="1"/>
    </xf>
    <xf numFmtId="165" fontId="1" fillId="3" borderId="9" xfId="0" applyNumberFormat="1" applyFont="1" applyFill="1" applyBorder="1" applyAlignment="1">
      <alignment horizontal="justify" vertical="top" wrapText="1"/>
    </xf>
    <xf numFmtId="165" fontId="1" fillId="3" borderId="1" xfId="0" applyNumberFormat="1" applyFont="1" applyFill="1" applyBorder="1" applyAlignment="1">
      <alignment horizontal="justify" vertical="top" wrapText="1"/>
    </xf>
    <xf numFmtId="165" fontId="1" fillId="4" borderId="9" xfId="0" applyNumberFormat="1" applyFont="1" applyFill="1" applyBorder="1" applyAlignment="1">
      <alignment horizontal="justify" vertical="top" wrapText="1"/>
    </xf>
    <xf numFmtId="0" fontId="0" fillId="4" borderId="5" xfId="0" applyFill="1" applyBorder="1" applyAlignment="1">
      <alignment horizontal="justify" vertical="top" wrapText="1"/>
    </xf>
    <xf numFmtId="0" fontId="0" fillId="4" borderId="3" xfId="0" applyFill="1" applyBorder="1" applyAlignment="1">
      <alignment horizontal="justify" vertical="top" wrapText="1"/>
    </xf>
    <xf numFmtId="0" fontId="1" fillId="5" borderId="0" xfId="0" applyFont="1" applyFill="1" applyBorder="1" applyAlignment="1">
      <alignment horizontal="justify" vertical="top" wrapText="1"/>
    </xf>
    <xf numFmtId="0" fontId="0" fillId="5" borderId="0" xfId="0" applyFill="1" applyAlignment="1">
      <alignment vertical="center"/>
    </xf>
    <xf numFmtId="0" fontId="1" fillId="4" borderId="9" xfId="0" applyFont="1" applyFill="1" applyBorder="1" applyAlignment="1">
      <alignment horizontal="justify" vertical="top" wrapText="1"/>
    </xf>
    <xf numFmtId="0" fontId="1" fillId="4" borderId="5" xfId="0" applyFont="1" applyFill="1" applyBorder="1" applyAlignment="1">
      <alignment horizontal="justify" vertical="top" wrapText="1"/>
    </xf>
    <xf numFmtId="0" fontId="1" fillId="4" borderId="3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30</xdr:row>
      <xdr:rowOff>104775</xdr:rowOff>
    </xdr:from>
    <xdr:to>
      <xdr:col>3</xdr:col>
      <xdr:colOff>1143000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848475"/>
          <a:ext cx="6000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I27" sqref="I27"/>
    </sheetView>
  </sheetViews>
  <sheetFormatPr defaultColWidth="9.00390625" defaultRowHeight="13.5"/>
  <cols>
    <col min="2" max="2" width="18.00390625" style="0" customWidth="1"/>
    <col min="3" max="3" width="43.25390625" style="0" customWidth="1"/>
    <col min="4" max="4" width="20.75390625" style="0" customWidth="1"/>
    <col min="5" max="5" width="9.125" style="0" bestFit="1" customWidth="1"/>
    <col min="6" max="6" width="9.625" style="0" bestFit="1" customWidth="1"/>
    <col min="7" max="7" width="11.00390625" style="0" bestFit="1" customWidth="1"/>
    <col min="8" max="8" width="11.00390625" style="0" customWidth="1"/>
    <col min="9" max="9" width="57.50390625" style="0" customWidth="1"/>
    <col min="14" max="14" width="12.50390625" style="0" customWidth="1"/>
  </cols>
  <sheetData>
    <row r="1" spans="1:8" ht="13.5">
      <c r="A1" t="s">
        <v>32</v>
      </c>
      <c r="G1" s="12">
        <f ca="1">TODAY()</f>
        <v>38800</v>
      </c>
      <c r="H1" s="12"/>
    </row>
    <row r="2" spans="1:8" ht="13.5">
      <c r="A2" t="s">
        <v>34</v>
      </c>
      <c r="B2" t="s">
        <v>35</v>
      </c>
      <c r="F2" s="13" t="s">
        <v>36</v>
      </c>
      <c r="G2" s="12" t="s">
        <v>37</v>
      </c>
      <c r="H2" s="12"/>
    </row>
    <row r="3" spans="1:8" ht="13.5">
      <c r="A3" t="s">
        <v>33</v>
      </c>
      <c r="B3" t="s">
        <v>52</v>
      </c>
      <c r="G3" s="12"/>
      <c r="H3" s="12"/>
    </row>
    <row r="4" spans="7:8" ht="13.5">
      <c r="G4" s="12"/>
      <c r="H4" s="12"/>
    </row>
    <row r="5" ht="14.25" thickBot="1"/>
    <row r="6" spans="2:9" ht="14.25" thickBot="1">
      <c r="B6" s="1" t="s">
        <v>0</v>
      </c>
      <c r="C6" s="2" t="s">
        <v>1</v>
      </c>
      <c r="D6" s="2" t="s">
        <v>15</v>
      </c>
      <c r="E6" s="2" t="s">
        <v>2</v>
      </c>
      <c r="F6" s="2" t="s">
        <v>3</v>
      </c>
      <c r="G6" s="2" t="s">
        <v>59</v>
      </c>
      <c r="H6" s="2" t="s">
        <v>58</v>
      </c>
      <c r="I6" s="30"/>
    </row>
    <row r="7" spans="2:14" ht="68.25" thickBot="1">
      <c r="B7" s="43" t="s">
        <v>42</v>
      </c>
      <c r="C7" s="44" t="s">
        <v>4</v>
      </c>
      <c r="D7" s="76" t="s">
        <v>17</v>
      </c>
      <c r="E7" s="76">
        <v>1</v>
      </c>
      <c r="F7" s="71">
        <v>3800000</v>
      </c>
      <c r="G7" s="71">
        <f>F7*E7</f>
        <v>3800000</v>
      </c>
      <c r="H7" s="45">
        <f>G7*0.007088</f>
        <v>26934.399999999998</v>
      </c>
      <c r="I7" s="46" t="s">
        <v>53</v>
      </c>
      <c r="J7" s="16"/>
      <c r="K7" s="16"/>
      <c r="L7" s="16"/>
      <c r="M7" s="16"/>
      <c r="N7" s="17"/>
    </row>
    <row r="8" spans="2:14" ht="14.25" thickBot="1">
      <c r="B8" s="47"/>
      <c r="C8" s="44" t="s">
        <v>5</v>
      </c>
      <c r="D8" s="77"/>
      <c r="E8" s="72"/>
      <c r="F8" s="72"/>
      <c r="G8" s="72"/>
      <c r="H8" s="48"/>
      <c r="I8" s="49"/>
      <c r="J8" s="16"/>
      <c r="K8" s="16"/>
      <c r="L8" s="16"/>
      <c r="M8" s="16"/>
      <c r="N8" s="17"/>
    </row>
    <row r="9" spans="2:14" ht="48.75" customHeight="1" thickBot="1">
      <c r="B9" s="50"/>
      <c r="C9" s="44" t="s">
        <v>6</v>
      </c>
      <c r="D9" s="78"/>
      <c r="E9" s="73"/>
      <c r="F9" s="73"/>
      <c r="G9" s="73"/>
      <c r="H9" s="51"/>
      <c r="I9" s="52"/>
      <c r="J9" s="16"/>
      <c r="K9" s="16"/>
      <c r="L9" s="16"/>
      <c r="M9" s="16"/>
      <c r="N9" s="17"/>
    </row>
    <row r="10" spans="2:14" ht="32.25" customHeight="1" thickBot="1">
      <c r="B10" s="6" t="s">
        <v>7</v>
      </c>
      <c r="C10" s="4" t="s">
        <v>23</v>
      </c>
      <c r="D10" s="4" t="s">
        <v>24</v>
      </c>
      <c r="E10" s="4">
        <v>1</v>
      </c>
      <c r="F10" s="10">
        <v>800000</v>
      </c>
      <c r="G10" s="11">
        <f>F10*E10</f>
        <v>800000</v>
      </c>
      <c r="H10" s="67">
        <f aca="true" t="shared" si="0" ref="H10:H21">G10*0.007088</f>
        <v>5670.4</v>
      </c>
      <c r="I10" s="31" t="s">
        <v>40</v>
      </c>
      <c r="J10" s="15"/>
      <c r="K10" s="15"/>
      <c r="L10" s="15"/>
      <c r="M10" s="15"/>
      <c r="N10" s="17"/>
    </row>
    <row r="11" spans="2:14" ht="14.25" thickBot="1">
      <c r="B11" s="6"/>
      <c r="C11" s="7" t="s">
        <v>8</v>
      </c>
      <c r="D11" s="18" t="s">
        <v>20</v>
      </c>
      <c r="E11" s="19">
        <v>2</v>
      </c>
      <c r="F11" s="20">
        <v>70000</v>
      </c>
      <c r="G11" s="21">
        <f aca="true" t="shared" si="1" ref="G11:G18">F11*E11</f>
        <v>140000</v>
      </c>
      <c r="H11" s="67">
        <f t="shared" si="0"/>
        <v>992.3199999999999</v>
      </c>
      <c r="I11" s="32" t="s">
        <v>39</v>
      </c>
      <c r="J11" s="15"/>
      <c r="K11" s="15"/>
      <c r="L11" s="15"/>
      <c r="M11" s="15"/>
      <c r="N11" s="17"/>
    </row>
    <row r="12" spans="2:14" ht="14.25" thickBot="1">
      <c r="B12" s="6"/>
      <c r="C12" s="8" t="s">
        <v>18</v>
      </c>
      <c r="D12" s="22" t="s">
        <v>19</v>
      </c>
      <c r="E12" s="23">
        <v>2</v>
      </c>
      <c r="F12" s="24">
        <v>260000</v>
      </c>
      <c r="G12" s="25">
        <f t="shared" si="1"/>
        <v>520000</v>
      </c>
      <c r="H12" s="67">
        <f t="shared" si="0"/>
        <v>3685.7599999999998</v>
      </c>
      <c r="I12" s="33" t="s">
        <v>38</v>
      </c>
      <c r="J12" s="15"/>
      <c r="K12" s="15"/>
      <c r="L12" s="15"/>
      <c r="M12" s="15"/>
      <c r="N12" s="17"/>
    </row>
    <row r="13" spans="2:14" ht="14.25" thickBot="1">
      <c r="B13" s="6"/>
      <c r="C13" s="9" t="s">
        <v>21</v>
      </c>
      <c r="D13" s="26" t="s">
        <v>22</v>
      </c>
      <c r="E13" s="27">
        <v>1</v>
      </c>
      <c r="F13" s="28">
        <v>270000</v>
      </c>
      <c r="G13" s="29">
        <f t="shared" si="1"/>
        <v>270000</v>
      </c>
      <c r="H13" s="67">
        <f t="shared" si="0"/>
        <v>1913.76</v>
      </c>
      <c r="I13" s="34" t="s">
        <v>38</v>
      </c>
      <c r="J13" s="15"/>
      <c r="K13" s="15"/>
      <c r="L13" s="15"/>
      <c r="M13" s="15"/>
      <c r="N13" s="17"/>
    </row>
    <row r="14" spans="2:14" ht="14.25" thickBot="1">
      <c r="B14" s="6"/>
      <c r="C14" s="35" t="s">
        <v>49</v>
      </c>
      <c r="D14" s="35"/>
      <c r="E14" s="35">
        <v>1</v>
      </c>
      <c r="F14" s="36">
        <v>250000</v>
      </c>
      <c r="G14" s="37">
        <f t="shared" si="1"/>
        <v>250000</v>
      </c>
      <c r="H14" s="68">
        <f t="shared" si="0"/>
        <v>1772</v>
      </c>
      <c r="I14" s="38" t="s">
        <v>51</v>
      </c>
      <c r="J14" s="15"/>
      <c r="K14" s="15"/>
      <c r="L14" s="15"/>
      <c r="M14" s="15"/>
      <c r="N14" s="17"/>
    </row>
    <row r="15" spans="2:14" ht="14.25" thickBot="1">
      <c r="B15" s="3"/>
      <c r="C15" s="4" t="s">
        <v>50</v>
      </c>
      <c r="D15" s="4"/>
      <c r="E15" s="4">
        <v>1</v>
      </c>
      <c r="F15" s="5">
        <v>0</v>
      </c>
      <c r="G15" s="11">
        <v>0</v>
      </c>
      <c r="H15" s="67">
        <f t="shared" si="0"/>
        <v>0</v>
      </c>
      <c r="I15" s="30" t="s">
        <v>41</v>
      </c>
      <c r="J15" s="17"/>
      <c r="K15" s="17"/>
      <c r="L15" s="17"/>
      <c r="M15" s="17"/>
      <c r="N15" s="17"/>
    </row>
    <row r="16" spans="2:14" ht="14.25" customHeight="1" thickBot="1">
      <c r="B16" s="3" t="s">
        <v>43</v>
      </c>
      <c r="C16" s="4" t="s">
        <v>9</v>
      </c>
      <c r="D16" s="4" t="s">
        <v>16</v>
      </c>
      <c r="E16" s="4">
        <v>2</v>
      </c>
      <c r="F16" s="5">
        <v>150000</v>
      </c>
      <c r="G16" s="11">
        <f t="shared" si="1"/>
        <v>300000</v>
      </c>
      <c r="H16" s="67">
        <f t="shared" si="0"/>
        <v>2126.4</v>
      </c>
      <c r="I16" s="30" t="s">
        <v>38</v>
      </c>
      <c r="J16" s="17"/>
      <c r="K16" s="17"/>
      <c r="L16" s="17"/>
      <c r="M16" s="17"/>
      <c r="N16" s="17"/>
    </row>
    <row r="17" spans="2:14" ht="15.75" thickBot="1">
      <c r="B17" s="3" t="s">
        <v>10</v>
      </c>
      <c r="C17" s="4" t="s">
        <v>11</v>
      </c>
      <c r="D17" s="4" t="s">
        <v>27</v>
      </c>
      <c r="E17" s="4">
        <v>1</v>
      </c>
      <c r="F17" s="5">
        <v>300000</v>
      </c>
      <c r="G17" s="11">
        <f t="shared" si="1"/>
        <v>300000</v>
      </c>
      <c r="H17" s="67">
        <f t="shared" si="0"/>
        <v>2126.4</v>
      </c>
      <c r="I17" s="30" t="s">
        <v>38</v>
      </c>
      <c r="J17" s="17"/>
      <c r="K17" s="17"/>
      <c r="L17" s="17"/>
      <c r="M17" s="17"/>
      <c r="N17" s="17"/>
    </row>
    <row r="18" spans="2:14" ht="14.25" thickBot="1">
      <c r="B18" s="3" t="s">
        <v>12</v>
      </c>
      <c r="C18" s="4" t="s">
        <v>54</v>
      </c>
      <c r="D18" s="4" t="s">
        <v>28</v>
      </c>
      <c r="E18" s="4">
        <v>1</v>
      </c>
      <c r="F18" s="5">
        <v>400000</v>
      </c>
      <c r="G18" s="11">
        <f t="shared" si="1"/>
        <v>400000</v>
      </c>
      <c r="H18" s="67">
        <f t="shared" si="0"/>
        <v>2835.2</v>
      </c>
      <c r="I18" s="30" t="s">
        <v>38</v>
      </c>
      <c r="J18" s="17"/>
      <c r="K18" s="17"/>
      <c r="L18" s="17"/>
      <c r="M18" s="17"/>
      <c r="N18" s="17"/>
    </row>
    <row r="19" spans="2:14" ht="14.25" thickBot="1">
      <c r="B19" s="14" t="s">
        <v>25</v>
      </c>
      <c r="C19" s="4" t="s">
        <v>44</v>
      </c>
      <c r="D19" s="4" t="s">
        <v>26</v>
      </c>
      <c r="E19" s="4">
        <v>1</v>
      </c>
      <c r="F19" s="5">
        <v>700000</v>
      </c>
      <c r="G19" s="11">
        <f>F19*E19</f>
        <v>700000</v>
      </c>
      <c r="H19" s="67">
        <f t="shared" si="0"/>
        <v>4961.599999999999</v>
      </c>
      <c r="I19" s="30" t="s">
        <v>38</v>
      </c>
      <c r="J19" s="17"/>
      <c r="K19" s="17"/>
      <c r="L19" s="17"/>
      <c r="M19" s="17"/>
      <c r="N19" s="17"/>
    </row>
    <row r="20" spans="2:14" ht="14.25" thickBot="1">
      <c r="B20" s="6"/>
      <c r="C20" s="39" t="s">
        <v>45</v>
      </c>
      <c r="D20" s="39" t="s">
        <v>47</v>
      </c>
      <c r="E20" s="39">
        <v>1</v>
      </c>
      <c r="F20" s="40">
        <v>100000</v>
      </c>
      <c r="G20" s="41">
        <f>F20*E20</f>
        <v>100000</v>
      </c>
      <c r="H20" s="69">
        <f t="shared" si="0"/>
        <v>708.8</v>
      </c>
      <c r="I20" s="42" t="s">
        <v>51</v>
      </c>
      <c r="J20" s="17"/>
      <c r="K20" s="17"/>
      <c r="L20" s="17"/>
      <c r="M20" s="17"/>
      <c r="N20" s="17"/>
    </row>
    <row r="21" spans="2:14" ht="14.25" thickBot="1">
      <c r="B21" s="3"/>
      <c r="C21" s="39" t="s">
        <v>48</v>
      </c>
      <c r="D21" s="39"/>
      <c r="E21" s="39">
        <v>1</v>
      </c>
      <c r="F21" s="40">
        <v>100000</v>
      </c>
      <c r="G21" s="41">
        <f>F21*E21</f>
        <v>100000</v>
      </c>
      <c r="H21" s="70">
        <f t="shared" si="0"/>
        <v>708.8</v>
      </c>
      <c r="I21" s="42" t="s">
        <v>51</v>
      </c>
      <c r="J21" s="17"/>
      <c r="K21" s="17"/>
      <c r="L21" s="17"/>
      <c r="M21" s="17"/>
      <c r="N21" s="17"/>
    </row>
    <row r="22" spans="2:9" ht="14.25" thickBot="1">
      <c r="B22" s="50" t="s">
        <v>13</v>
      </c>
      <c r="C22" s="44" t="s">
        <v>14</v>
      </c>
      <c r="D22" s="44"/>
      <c r="E22" s="44">
        <v>1</v>
      </c>
      <c r="F22" s="53">
        <v>0</v>
      </c>
      <c r="G22" s="54">
        <v>0</v>
      </c>
      <c r="H22" s="54"/>
      <c r="I22" s="55" t="s">
        <v>41</v>
      </c>
    </row>
    <row r="23" spans="2:14" ht="14.25" thickBot="1">
      <c r="B23" s="56" t="s">
        <v>29</v>
      </c>
      <c r="C23" s="57" t="s">
        <v>46</v>
      </c>
      <c r="D23" s="57"/>
      <c r="E23" s="57">
        <v>1</v>
      </c>
      <c r="F23" s="58">
        <v>0</v>
      </c>
      <c r="G23" s="59">
        <v>0</v>
      </c>
      <c r="H23" s="59"/>
      <c r="I23" s="55" t="s">
        <v>41</v>
      </c>
      <c r="J23" s="17"/>
      <c r="K23" s="17"/>
      <c r="L23" s="17"/>
      <c r="M23" s="17"/>
      <c r="N23" s="17"/>
    </row>
    <row r="24" spans="2:9" ht="14.25" thickBot="1">
      <c r="B24" s="56" t="s">
        <v>30</v>
      </c>
      <c r="C24" s="56" t="s">
        <v>31</v>
      </c>
      <c r="D24" s="57"/>
      <c r="E24" s="57">
        <v>2</v>
      </c>
      <c r="F24" s="58">
        <v>0</v>
      </c>
      <c r="G24" s="59">
        <v>0</v>
      </c>
      <c r="H24" s="59"/>
      <c r="I24" s="55" t="s">
        <v>41</v>
      </c>
    </row>
    <row r="25" spans="7:8" ht="13.5">
      <c r="G25" t="s">
        <v>60</v>
      </c>
      <c r="H25" s="66">
        <f>SUM(H7:H24)</f>
        <v>54435.840000000004</v>
      </c>
    </row>
    <row r="26" ht="14.25" thickBot="1"/>
    <row r="27" spans="2:4" ht="14.25" thickBot="1">
      <c r="B27" s="63"/>
      <c r="C27" s="60" t="s">
        <v>57</v>
      </c>
      <c r="D27" s="61"/>
    </row>
    <row r="28" spans="2:4" ht="14.25" thickBot="1">
      <c r="B28" s="64"/>
      <c r="C28" s="74" t="s">
        <v>55</v>
      </c>
      <c r="D28" s="75"/>
    </row>
    <row r="29" spans="2:4" ht="14.25" thickBot="1">
      <c r="B29" s="65"/>
      <c r="C29" s="62" t="s">
        <v>56</v>
      </c>
      <c r="D29" s="61"/>
    </row>
  </sheetData>
  <mergeCells count="5">
    <mergeCell ref="G7:G9"/>
    <mergeCell ref="C28:D28"/>
    <mergeCell ref="D7:D9"/>
    <mergeCell ref="E7:E9"/>
    <mergeCell ref="F7:F9"/>
  </mergeCells>
  <printOptions/>
  <pageMargins left="0.75" right="0.75" top="1" bottom="1" header="0.512" footer="0.51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makida</dc:creator>
  <cp:keywords/>
  <dc:description/>
  <cp:lastModifiedBy>DESY USER</cp:lastModifiedBy>
  <cp:lastPrinted>2005-10-21T00:53:58Z</cp:lastPrinted>
  <dcterms:created xsi:type="dcterms:W3CDTF">2005-09-08T20:28:58Z</dcterms:created>
  <dcterms:modified xsi:type="dcterms:W3CDTF">2006-03-24T12:15:59Z</dcterms:modified>
  <cp:category/>
  <cp:version/>
  <cp:contentType/>
  <cp:contentStatus/>
</cp:coreProperties>
</file>